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somogyi\Documents\"/>
    </mc:Choice>
  </mc:AlternateContent>
  <xr:revisionPtr revIDLastSave="0" documentId="13_ncr:1_{18ADA700-2F0D-4F53-B786-4CBE6CC3B275}" xr6:coauthVersionLast="36" xr6:coauthVersionMax="43" xr10:uidLastSave="{00000000-0000-0000-0000-000000000000}"/>
  <bookViews>
    <workbookView xWindow="-120" yWindow="-120" windowWidth="29040" windowHeight="17790" xr2:uid="{FD2119DC-3444-43A2-9245-C4B3A11724FA}"/>
  </bookViews>
  <sheets>
    <sheet name="Dp Calculator FAUDI Aviation" sheetId="2" r:id="rId1"/>
  </sheets>
  <definedNames>
    <definedName name="_xlnm.Print_Area" localSheetId="0">'Dp Calculator FAUDI Aviation'!$A$2:$E$51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" l="1"/>
  <c r="G6" i="2"/>
  <c r="E6" i="2" l="1"/>
  <c r="E14" i="2" s="1"/>
  <c r="D14" i="2"/>
</calcChain>
</file>

<file path=xl/sharedStrings.xml><?xml version="1.0" encoding="utf-8"?>
<sst xmlns="http://schemas.openxmlformats.org/spreadsheetml/2006/main" count="17" uniqueCount="16">
  <si>
    <t>Corrected Differential Pressure</t>
  </si>
  <si>
    <t>Actual DP Gauge</t>
  </si>
  <si>
    <t>Maximum Achievable Flow Rate</t>
  </si>
  <si>
    <t>lpm/gpm</t>
  </si>
  <si>
    <t>Actual Flow Rate</t>
  </si>
  <si>
    <t>% of Rated Flow Rate</t>
  </si>
  <si>
    <t>%</t>
  </si>
  <si>
    <t>Corrected DP</t>
  </si>
  <si>
    <t>To calculate corrected differential pressure:</t>
  </si>
  <si>
    <t>1. Enter actual DP gauge reading</t>
  </si>
  <si>
    <t>2. Enter maximum achievable flow rate</t>
  </si>
  <si>
    <t>3. Enter actual flow rate</t>
  </si>
  <si>
    <t>bar/mbar/psi</t>
  </si>
  <si>
    <r>
      <rPr>
        <sz val="11"/>
        <color theme="1"/>
        <rFont val="Arial"/>
        <family val="2"/>
      </rPr>
      <t>FAUDI Aviation GmbH</t>
    </r>
    <r>
      <rPr>
        <sz val="11"/>
        <color theme="1"/>
        <rFont val="Calibri"/>
        <family val="2"/>
        <scheme val="minor"/>
      </rPr>
      <t xml:space="preserve">  </t>
    </r>
    <r>
      <rPr>
        <sz val="5"/>
        <rFont val="Wingdings"/>
        <charset val="2"/>
      </rPr>
      <t>l</t>
    </r>
    <r>
      <rPr>
        <sz val="8"/>
        <rFont val="Arial"/>
        <family val="2"/>
      </rPr>
      <t xml:space="preserve"> </t>
    </r>
    <r>
      <rPr>
        <sz val="11"/>
        <color theme="1"/>
        <rFont val="Arial"/>
        <family val="2"/>
      </rPr>
      <t>Scharnhorststrasse 7 B</t>
    </r>
    <r>
      <rPr>
        <sz val="11"/>
        <color theme="1"/>
        <rFont val="Calibri"/>
        <family val="2"/>
        <scheme val="minor"/>
      </rPr>
      <t xml:space="preserve"> </t>
    </r>
    <r>
      <rPr>
        <sz val="5"/>
        <rFont val="Wingdings"/>
        <charset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35260 Stadtallendorf</t>
    </r>
  </si>
  <si>
    <r>
      <rPr>
        <sz val="11"/>
        <color theme="1"/>
        <rFont val="Arial"/>
        <family val="2"/>
      </rPr>
      <t>Phone: +49 6428 4465 - 275</t>
    </r>
    <r>
      <rPr>
        <sz val="11"/>
        <color theme="1"/>
        <rFont val="Calibri"/>
        <family val="2"/>
        <scheme val="minor"/>
      </rPr>
      <t xml:space="preserve"> </t>
    </r>
    <r>
      <rPr>
        <sz val="5"/>
        <rFont val="Wingdings"/>
        <charset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Fax: +49 6428 4465 - 231</t>
    </r>
  </si>
  <si>
    <r>
      <rPr>
        <sz val="11"/>
        <color theme="1"/>
        <rFont val="Arial"/>
        <family val="2"/>
      </rPr>
      <t xml:space="preserve">E-Mail: </t>
    </r>
    <r>
      <rPr>
        <sz val="10"/>
        <color indexed="18"/>
        <rFont val="Arial"/>
        <family val="2"/>
      </rPr>
      <t>contact@faudi-aviation.com</t>
    </r>
    <r>
      <rPr>
        <sz val="11"/>
        <color theme="1"/>
        <rFont val="Calibri"/>
        <family val="2"/>
        <scheme val="minor"/>
      </rPr>
      <t xml:space="preserve"> </t>
    </r>
    <r>
      <rPr>
        <sz val="5"/>
        <rFont val="Wingdings"/>
        <charset val="2"/>
      </rPr>
      <t>l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Arial"/>
        <family val="2"/>
      </rPr>
      <t xml:space="preserve">Web: </t>
    </r>
    <r>
      <rPr>
        <sz val="10"/>
        <color indexed="18"/>
        <rFont val="Arial"/>
        <family val="2"/>
      </rPr>
      <t>www.faudi-aviation.com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</si>
</sst>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1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1"/>
      <color theme="0"/>
      <name val="Calibri"/>
      <family val="2"/>
      <scheme val="minor"/>
    </font>
    <font>
      <sz val="5"/>
      <name val="Wingdings"/>
      <charset val="2"/>
    </font>
    <font>
      <sz val="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right" wrapText="1"/>
    </xf>
    <xf numFmtId="17" fontId="0" fillId="2" borderId="0" xfId="0" applyNumberFormat="1" applyFill="1"/>
    <xf numFmtId="0" fontId="1" fillId="4" borderId="0" xfId="0" applyFont="1" applyFill="1" applyAlignment="1">
      <alignment wrapText="1"/>
    </xf>
    <xf numFmtId="0" fontId="0" fillId="4" borderId="0" xfId="0" applyFill="1"/>
    <xf numFmtId="0" fontId="0" fillId="2" borderId="0" xfId="0" applyFill="1" applyBorder="1"/>
    <xf numFmtId="0" fontId="1" fillId="4" borderId="0" xfId="0" applyFont="1" applyFill="1" applyBorder="1" applyAlignment="1">
      <alignment wrapText="1"/>
    </xf>
    <xf numFmtId="0" fontId="0" fillId="4" borderId="0" xfId="0" applyFill="1" applyBorder="1"/>
    <xf numFmtId="0" fontId="6" fillId="3" borderId="0" xfId="0" applyFont="1" applyFill="1"/>
    <xf numFmtId="0" fontId="10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8723E-CBF6-4E8C-8381-D65B95207F83}">
  <dimension ref="A1:G52"/>
  <sheetViews>
    <sheetView tabSelected="1" zoomScaleNormal="100" zoomScaleSheetLayoutView="55" workbookViewId="0">
      <selection activeCell="M28" sqref="M28"/>
    </sheetView>
  </sheetViews>
  <sheetFormatPr baseColWidth="10" defaultColWidth="9" defaultRowHeight="15" x14ac:dyDescent="0.25"/>
  <cols>
    <col min="1" max="1" width="2.5703125" style="2" customWidth="1"/>
    <col min="2" max="2" width="48.7109375" style="1" customWidth="1"/>
    <col min="3" max="3" width="12.7109375" style="1" bestFit="1" customWidth="1"/>
    <col min="4" max="4" width="17.28515625" style="2" customWidth="1"/>
    <col min="5" max="16384" width="9" style="2"/>
  </cols>
  <sheetData>
    <row r="1" spans="1:7" x14ac:dyDescent="0.25">
      <c r="C1" s="20"/>
      <c r="D1" s="21"/>
      <c r="E1" s="21"/>
    </row>
    <row r="2" spans="1:7" x14ac:dyDescent="0.25">
      <c r="A2" s="22"/>
      <c r="B2" s="23"/>
      <c r="C2" s="23"/>
      <c r="D2" s="24"/>
      <c r="E2" s="24"/>
    </row>
    <row r="3" spans="1:7" x14ac:dyDescent="0.25">
      <c r="B3" s="20"/>
      <c r="C3" s="20"/>
      <c r="D3" s="21"/>
      <c r="E3" s="21"/>
    </row>
    <row r="4" spans="1:7" ht="20.25" x14ac:dyDescent="0.25">
      <c r="B4" s="28" t="s">
        <v>0</v>
      </c>
      <c r="C4" s="28"/>
      <c r="D4" s="28"/>
      <c r="E4" s="28"/>
    </row>
    <row r="5" spans="1:7" ht="15.75" x14ac:dyDescent="0.25">
      <c r="B5" s="3"/>
      <c r="C5" s="4"/>
      <c r="D5" s="5"/>
      <c r="E5" s="25"/>
    </row>
    <row r="6" spans="1:7" x14ac:dyDescent="0.25">
      <c r="B6" s="6" t="s">
        <v>1</v>
      </c>
      <c r="C6" s="7" t="s">
        <v>12</v>
      </c>
      <c r="D6" s="8">
        <v>15</v>
      </c>
      <c r="E6" s="8" t="str">
        <f>IF(D6&gt;100,"mbar",IF(D6&lt;2,"bar","psi"))</f>
        <v>psi</v>
      </c>
      <c r="G6" s="2" t="str">
        <f>IF(A2=0,"",IF(A2&gt;80,IF(A2&gt;350,IF(A2&gt;600,0.22,0.16),0.13),0.1))</f>
        <v/>
      </c>
    </row>
    <row r="7" spans="1:7" x14ac:dyDescent="0.25">
      <c r="B7" s="6"/>
      <c r="C7" s="7"/>
      <c r="D7" s="8"/>
      <c r="E7" s="8"/>
    </row>
    <row r="8" spans="1:7" x14ac:dyDescent="0.25">
      <c r="B8" s="6" t="s">
        <v>2</v>
      </c>
      <c r="C8" s="7" t="s">
        <v>3</v>
      </c>
      <c r="D8" s="8">
        <v>2000</v>
      </c>
      <c r="E8" s="8"/>
    </row>
    <row r="9" spans="1:7" x14ac:dyDescent="0.25">
      <c r="B9" s="6"/>
      <c r="C9" s="7"/>
      <c r="D9" s="8"/>
      <c r="E9" s="8"/>
    </row>
    <row r="10" spans="1:7" x14ac:dyDescent="0.25">
      <c r="B10" s="6" t="s">
        <v>4</v>
      </c>
      <c r="C10" s="7" t="s">
        <v>3</v>
      </c>
      <c r="D10" s="8">
        <v>1000</v>
      </c>
      <c r="E10" s="8"/>
    </row>
    <row r="11" spans="1:7" x14ac:dyDescent="0.25">
      <c r="B11" s="6"/>
      <c r="C11" s="7"/>
      <c r="D11" s="8"/>
      <c r="E11" s="8"/>
    </row>
    <row r="12" spans="1:7" x14ac:dyDescent="0.25">
      <c r="B12" s="9" t="s">
        <v>5</v>
      </c>
      <c r="C12" s="10" t="s">
        <v>6</v>
      </c>
      <c r="D12" s="11">
        <f>IF(D10/D8*100&gt;100,"actual&gt;rated flow",IF((D10/D8*100)&lt;50,"below 50% not accurate",(D10/D8*100)))</f>
        <v>50</v>
      </c>
      <c r="E12" s="11"/>
    </row>
    <row r="13" spans="1:7" x14ac:dyDescent="0.25">
      <c r="B13" s="12"/>
      <c r="C13" s="13"/>
      <c r="D13" s="14"/>
      <c r="E13" s="14"/>
    </row>
    <row r="14" spans="1:7" x14ac:dyDescent="0.25">
      <c r="B14" s="15" t="s">
        <v>7</v>
      </c>
      <c r="C14" s="7"/>
      <c r="D14" s="16">
        <f>(D6*1.05)*((2.237*2.718^(-0.00896*D12))+(9.638*2.718^(-0.04719*D12)))</f>
        <v>36.854939730951251</v>
      </c>
      <c r="E14" s="16" t="str">
        <f>E6</f>
        <v>psi</v>
      </c>
    </row>
    <row r="16" spans="1:7" x14ac:dyDescent="0.25">
      <c r="B16" s="1" t="s">
        <v>8</v>
      </c>
    </row>
    <row r="17" spans="2:3" x14ac:dyDescent="0.25">
      <c r="B17" s="1" t="s">
        <v>9</v>
      </c>
      <c r="C17" s="2"/>
    </row>
    <row r="18" spans="2:3" x14ac:dyDescent="0.25">
      <c r="B18" s="1" t="s">
        <v>10</v>
      </c>
      <c r="C18" s="2"/>
    </row>
    <row r="19" spans="2:3" x14ac:dyDescent="0.25">
      <c r="B19" s="17" t="s">
        <v>11</v>
      </c>
      <c r="C19" s="2"/>
    </row>
    <row r="20" spans="2:3" x14ac:dyDescent="0.25">
      <c r="B20" s="18"/>
      <c r="C20" s="2"/>
    </row>
    <row r="21" spans="2:3" x14ac:dyDescent="0.25">
      <c r="C21" s="2"/>
    </row>
    <row r="22" spans="2:3" x14ac:dyDescent="0.25">
      <c r="C22" s="2"/>
    </row>
    <row r="23" spans="2:3" x14ac:dyDescent="0.25">
      <c r="C23" s="19"/>
    </row>
    <row r="24" spans="2:3" x14ac:dyDescent="0.25">
      <c r="C24" s="2"/>
    </row>
    <row r="25" spans="2:3" x14ac:dyDescent="0.25">
      <c r="C25" s="2"/>
    </row>
    <row r="26" spans="2:3" x14ac:dyDescent="0.25">
      <c r="C26" s="2"/>
    </row>
    <row r="27" spans="2:3" x14ac:dyDescent="0.25">
      <c r="C27" s="2"/>
    </row>
    <row r="28" spans="2:3" x14ac:dyDescent="0.25">
      <c r="C28" s="2"/>
    </row>
    <row r="29" spans="2:3" x14ac:dyDescent="0.25">
      <c r="C29" s="2"/>
    </row>
    <row r="30" spans="2:3" x14ac:dyDescent="0.25">
      <c r="C30" s="2"/>
    </row>
    <row r="31" spans="2:3" x14ac:dyDescent="0.25">
      <c r="C31" s="2"/>
    </row>
    <row r="32" spans="2:3" x14ac:dyDescent="0.25">
      <c r="C32" s="2"/>
    </row>
    <row r="33" spans="2:5" x14ac:dyDescent="0.25">
      <c r="C33" s="2"/>
    </row>
    <row r="34" spans="2:5" x14ac:dyDescent="0.25">
      <c r="C34" s="2"/>
    </row>
    <row r="35" spans="2:5" x14ac:dyDescent="0.25">
      <c r="C35" s="2"/>
    </row>
    <row r="36" spans="2:5" x14ac:dyDescent="0.25">
      <c r="B36" s="20"/>
      <c r="C36" s="21"/>
      <c r="D36" s="21"/>
    </row>
    <row r="37" spans="2:5" x14ac:dyDescent="0.25">
      <c r="B37" s="20"/>
      <c r="C37" s="21"/>
      <c r="D37" s="21"/>
    </row>
    <row r="38" spans="2:5" x14ac:dyDescent="0.25">
      <c r="B38" s="20"/>
      <c r="C38" s="21"/>
      <c r="D38" s="21"/>
    </row>
    <row r="39" spans="2:5" x14ac:dyDescent="0.25">
      <c r="B39" s="20"/>
      <c r="C39" s="20"/>
      <c r="D39" s="21"/>
    </row>
    <row r="40" spans="2:5" x14ac:dyDescent="0.25">
      <c r="B40" s="20"/>
      <c r="C40" s="20"/>
      <c r="D40" s="21"/>
    </row>
    <row r="41" spans="2:5" x14ac:dyDescent="0.25">
      <c r="B41" s="20"/>
      <c r="C41" s="20"/>
      <c r="D41" s="21"/>
    </row>
    <row r="47" spans="2:5" x14ac:dyDescent="0.25">
      <c r="B47" s="20"/>
      <c r="C47" s="20"/>
      <c r="D47" s="21"/>
    </row>
    <row r="48" spans="2:5" x14ac:dyDescent="0.25">
      <c r="B48" s="29" t="s">
        <v>13</v>
      </c>
      <c r="C48" s="29"/>
      <c r="D48" s="29"/>
      <c r="E48" s="29"/>
    </row>
    <row r="49" spans="1:5" x14ac:dyDescent="0.25">
      <c r="B49" s="29"/>
      <c r="C49" s="29"/>
      <c r="D49" s="29"/>
      <c r="E49" s="29"/>
    </row>
    <row r="50" spans="1:5" x14ac:dyDescent="0.25">
      <c r="B50" s="27" t="s">
        <v>14</v>
      </c>
      <c r="C50" s="27"/>
      <c r="D50" s="27"/>
      <c r="E50" s="27"/>
    </row>
    <row r="51" spans="1:5" x14ac:dyDescent="0.25">
      <c r="A51" s="27" t="s">
        <v>15</v>
      </c>
      <c r="B51" s="27"/>
      <c r="C51" s="27"/>
      <c r="D51" s="27"/>
      <c r="E51" s="27"/>
    </row>
    <row r="52" spans="1:5" ht="15.75" x14ac:dyDescent="0.25">
      <c r="B52" s="21"/>
      <c r="C52" s="26"/>
      <c r="D52" s="21"/>
    </row>
  </sheetData>
  <sheetProtection algorithmName="SHA-512" hashValue="ck0vqQssli/ZWGmwFYpxhl+BDBu5FcoFnvump8qRXMAtqCvDurcfFOmaSEFTnXEp0r2kl3Y3mrxY492m9zgdmQ==" saltValue="0laoGJc53MDkRfgeiBMlMQ==" spinCount="100000" sheet="1" objects="1" scenarios="1"/>
  <protectedRanges>
    <protectedRange sqref="D6:D10" name="Range1"/>
  </protectedRanges>
  <mergeCells count="4">
    <mergeCell ref="A51:E51"/>
    <mergeCell ref="B4:E4"/>
    <mergeCell ref="B48:E49"/>
    <mergeCell ref="B50:E50"/>
  </mergeCells>
  <pageMargins left="0.7" right="0.7" top="1.059375" bottom="0.78740157499999996" header="0.3" footer="0.3"/>
  <pageSetup paperSize="9" scale="90" orientation="portrait" verticalDpi="0" r:id="rId1"/>
  <headerFooter>
    <oddHeader>&amp;R&amp;G</oddHeader>
    <oddFooter>&amp;L&amp;"Arial,Standard"FAUDI Aviation GmbH&amp;R&amp;"Arial,Standard"&amp;D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Dp Calculator FAUDI Aviation</vt:lpstr>
      <vt:lpstr>'Dp Calculator FAUDI Aviation'!Druckbereich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Philipp Somogyi</cp:lastModifiedBy>
  <cp:lastPrinted>2019-05-09T08:48:21Z</cp:lastPrinted>
  <dcterms:created xsi:type="dcterms:W3CDTF">2019-04-18T07:27:08Z</dcterms:created>
  <dcterms:modified xsi:type="dcterms:W3CDTF">2019-07-11T11:46:38Z</dcterms:modified>
</cp:coreProperties>
</file>